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015" windowHeight="11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<sst xmlns="http://schemas.openxmlformats.org/spreadsheetml/2006/main" count="58" uniqueCount="50">
  <si>
    <t>Order for St. Petersburg (40-foot container)</t>
  </si>
  <si>
    <t>Stock #</t>
  </si>
  <si>
    <t>Pkg/Size</t>
  </si>
  <si>
    <t>SSO1G</t>
  </si>
  <si>
    <t>Case of (4) 1-gallon bottles</t>
  </si>
  <si>
    <t>Weight (Lbs.)</t>
  </si>
  <si>
    <t>Total Cases</t>
  </si>
  <si>
    <t>Total Pallets</t>
  </si>
  <si>
    <t>Total Price</t>
  </si>
  <si>
    <t xml:space="preserve"> Price</t>
  </si>
  <si>
    <t>ASL1G</t>
  </si>
  <si>
    <t>Description</t>
  </si>
  <si>
    <t>Signature Series  0W-30</t>
  </si>
  <si>
    <t>SAE 5W-30</t>
  </si>
  <si>
    <t>SAE 10W-30</t>
  </si>
  <si>
    <t>ATM1G</t>
  </si>
  <si>
    <t>SAE 5W-30 XL</t>
  </si>
  <si>
    <t>XLF1G</t>
  </si>
  <si>
    <t>SAE 10W-30 XL***</t>
  </si>
  <si>
    <t>XLT1G</t>
  </si>
  <si>
    <t>HDD1G</t>
  </si>
  <si>
    <t>Heavy Duty Diesel 5W-30</t>
  </si>
  <si>
    <t>5W-40 Premium Diesel</t>
  </si>
  <si>
    <t>DEO1G</t>
  </si>
  <si>
    <t>5W-40 European Engine Oil</t>
  </si>
  <si>
    <t>AFL5L</t>
  </si>
  <si>
    <t>Case of (2) 5-liter bottles****</t>
  </si>
  <si>
    <t>TOTAL</t>
  </si>
  <si>
    <t>Cases/ Pallet</t>
  </si>
  <si>
    <t>SUBTOTAL</t>
  </si>
  <si>
    <t>SHIPPING INSURANCE</t>
  </si>
  <si>
    <t>FREIGHT COST</t>
  </si>
  <si>
    <t>(40-foot container to Port St. Petersburg, Russia)</t>
  </si>
  <si>
    <t>Total Weight (Lbs.)</t>
  </si>
  <si>
    <t>Pallets/Order</t>
  </si>
  <si>
    <t>Cases/Order</t>
  </si>
  <si>
    <t>Weight /Order</t>
  </si>
  <si>
    <t>INSURANCE</t>
  </si>
  <si>
    <t>FREIGHT</t>
  </si>
  <si>
    <t>Conversions &amp; Calciulations</t>
  </si>
  <si>
    <t>1gallon = 3.79 liters</t>
  </si>
  <si>
    <t>1 case of (4) 1-gallon bottles = 15.16 liters</t>
  </si>
  <si>
    <t>1 pallet = 65 cases of (4) 1-gallon bottles = 985 liters</t>
  </si>
  <si>
    <t>16 pallets of 1-gallon cases = 15766.4 liters</t>
  </si>
  <si>
    <t>Case of (2) 5-liter bottles = 10 liters</t>
  </si>
  <si>
    <t>1 pallet = 88 cases = 880 liters</t>
  </si>
  <si>
    <t>4 pallets = 3520 liters</t>
  </si>
  <si>
    <t>Total Order = 19286.4 liters</t>
  </si>
  <si>
    <t>Net Volume (liters)</t>
  </si>
  <si>
    <t>Net Price / liter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</si>
</sst>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[$$-409]* #,##0.00_);_([$$-409]* \(#,##0.00\);_([$$-409]* &quot;-&quot;??_);_(@_)"/>
    <numFmt numFmtId="165" formatCode="#,##0.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9">
    <xf numFmtId="0" fontId="0" fillId="0" borderId="0" xfId="0" applyFont="1" applyAlignment="1">
      <alignment/>
    </xf>
    <xf numFmtId="0" fontId="36" fillId="0" borderId="0" xfId="0" applyFont="1" applyAlignment="1">
      <alignment/>
    </xf>
    <xf numFmtId="164" fontId="0" fillId="0" borderId="0" xfId="0" applyNumberFormat="1" applyAlignment="1">
      <alignment/>
    </xf>
    <xf numFmtId="0" fontId="34" fillId="0" borderId="0" xfId="0" applyFont="1" applyAlignment="1">
      <alignment/>
    </xf>
    <xf numFmtId="1" fontId="0" fillId="0" borderId="0" xfId="0" applyNumberFormat="1" applyAlignment="1">
      <alignment/>
    </xf>
    <xf numFmtId="164" fontId="34" fillId="0" borderId="0" xfId="0" applyNumberFormat="1" applyFont="1" applyAlignment="1">
      <alignment/>
    </xf>
    <xf numFmtId="164" fontId="37" fillId="0" borderId="0" xfId="0" applyNumberFormat="1" applyFont="1" applyAlignment="1">
      <alignment/>
    </xf>
    <xf numFmtId="0" fontId="37" fillId="0" borderId="0" xfId="0" applyFont="1" applyAlignment="1">
      <alignment/>
    </xf>
    <xf numFmtId="165" fontId="34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5"/>
  <sheetViews>
    <sheetView tabSelected="1" zoomScalePageLayoutView="0" workbookViewId="0" topLeftCell="A28">
      <selection activeCell="P55" sqref="P55"/>
    </sheetView>
  </sheetViews>
  <sheetFormatPr defaultColWidth="9.140625" defaultRowHeight="15"/>
  <cols>
    <col min="2" max="2" width="2.7109375" style="0" customWidth="1"/>
    <col min="8" max="8" width="9.00390625" style="0" customWidth="1"/>
    <col min="9" max="9" width="1.7109375" style="0" hidden="1" customWidth="1"/>
    <col min="10" max="10" width="12.7109375" style="0" customWidth="1"/>
    <col min="11" max="11" width="2.421875" style="0" customWidth="1"/>
    <col min="12" max="12" width="9.7109375" style="0" bestFit="1" customWidth="1"/>
    <col min="13" max="13" width="12.00390625" style="0" hidden="1" customWidth="1"/>
    <col min="14" max="14" width="9.28125" style="0" bestFit="1" customWidth="1"/>
    <col min="15" max="15" width="3.7109375" style="0" customWidth="1"/>
    <col min="16" max="16" width="11.421875" style="0" customWidth="1"/>
    <col min="17" max="17" width="3.8515625" style="0" customWidth="1"/>
    <col min="18" max="18" width="11.8515625" style="0" customWidth="1"/>
    <col min="19" max="19" width="17.421875" style="0" customWidth="1"/>
    <col min="20" max="20" width="13.7109375" style="0" bestFit="1" customWidth="1"/>
  </cols>
  <sheetData>
    <row r="1" ht="18.75">
      <c r="A1" s="1" t="s">
        <v>0</v>
      </c>
    </row>
    <row r="5" spans="1:20" ht="15">
      <c r="A5" s="3" t="s">
        <v>1</v>
      </c>
      <c r="B5" s="3"/>
      <c r="C5" s="3" t="s">
        <v>11</v>
      </c>
      <c r="D5" s="3"/>
      <c r="E5" s="3"/>
      <c r="F5" s="3" t="s">
        <v>2</v>
      </c>
      <c r="G5" s="3"/>
      <c r="H5" s="3"/>
      <c r="I5" s="3"/>
      <c r="J5" s="3" t="s">
        <v>5</v>
      </c>
      <c r="K5" s="3"/>
      <c r="L5" s="3" t="s">
        <v>9</v>
      </c>
      <c r="M5" s="3"/>
      <c r="N5" s="3" t="s">
        <v>28</v>
      </c>
      <c r="O5" s="3"/>
      <c r="P5" s="3" t="s">
        <v>7</v>
      </c>
      <c r="Q5" s="3"/>
      <c r="R5" s="3" t="s">
        <v>6</v>
      </c>
      <c r="S5" s="3" t="s">
        <v>33</v>
      </c>
      <c r="T5" s="3" t="s">
        <v>8</v>
      </c>
    </row>
    <row r="7" spans="1:20" ht="15">
      <c r="A7" t="s">
        <v>3</v>
      </c>
      <c r="C7" t="s">
        <v>12</v>
      </c>
      <c r="F7" t="s">
        <v>4</v>
      </c>
      <c r="J7" s="4">
        <v>32</v>
      </c>
      <c r="L7" s="2">
        <v>94.4</v>
      </c>
      <c r="N7">
        <v>65</v>
      </c>
      <c r="P7">
        <v>2</v>
      </c>
      <c r="R7">
        <f>(N7*P7)</f>
        <v>130</v>
      </c>
      <c r="S7">
        <f>(J7*R7)</f>
        <v>4160</v>
      </c>
      <c r="T7" s="2">
        <f>(L7*R7)</f>
        <v>12272</v>
      </c>
    </row>
    <row r="9" spans="1:20" ht="15">
      <c r="A9" t="s">
        <v>10</v>
      </c>
      <c r="C9" t="s">
        <v>13</v>
      </c>
      <c r="F9" t="s">
        <v>4</v>
      </c>
      <c r="J9" s="4">
        <v>32</v>
      </c>
      <c r="L9" s="2">
        <v>81.4</v>
      </c>
      <c r="N9">
        <v>65</v>
      </c>
      <c r="P9">
        <v>2</v>
      </c>
      <c r="R9">
        <f>(N9*P9)</f>
        <v>130</v>
      </c>
      <c r="S9">
        <f>+(J9*R9)</f>
        <v>4160</v>
      </c>
      <c r="T9" s="2">
        <f>(L9*R9)</f>
        <v>10582</v>
      </c>
    </row>
    <row r="11" spans="1:20" ht="15">
      <c r="A11" t="s">
        <v>15</v>
      </c>
      <c r="C11" t="s">
        <v>14</v>
      </c>
      <c r="F11" t="s">
        <v>4</v>
      </c>
      <c r="J11" s="4">
        <v>32</v>
      </c>
      <c r="L11" s="2">
        <v>81.4</v>
      </c>
      <c r="N11">
        <v>65</v>
      </c>
      <c r="P11">
        <v>2</v>
      </c>
      <c r="R11">
        <f>(N11*P11)</f>
        <v>130</v>
      </c>
      <c r="S11">
        <f>(J11*R11)</f>
        <v>4160</v>
      </c>
      <c r="T11" s="2">
        <f>(L11*R11)</f>
        <v>10582</v>
      </c>
    </row>
    <row r="13" spans="1:20" ht="15">
      <c r="A13" t="s">
        <v>17</v>
      </c>
      <c r="C13" t="s">
        <v>16</v>
      </c>
      <c r="F13" t="s">
        <v>4</v>
      </c>
      <c r="J13" s="4">
        <v>32</v>
      </c>
      <c r="L13" s="2">
        <v>64</v>
      </c>
      <c r="N13">
        <v>65</v>
      </c>
      <c r="P13">
        <v>2</v>
      </c>
      <c r="R13">
        <f>(N13*P13)</f>
        <v>130</v>
      </c>
      <c r="S13">
        <f>(J15*R15)</f>
        <v>4160</v>
      </c>
      <c r="T13" s="2">
        <f>(L13*R13)</f>
        <v>8320</v>
      </c>
    </row>
    <row r="15" spans="1:20" ht="15">
      <c r="A15" t="s">
        <v>19</v>
      </c>
      <c r="C15" t="s">
        <v>18</v>
      </c>
      <c r="F15" t="s">
        <v>4</v>
      </c>
      <c r="J15" s="4">
        <v>32</v>
      </c>
      <c r="L15" s="2">
        <v>64</v>
      </c>
      <c r="N15">
        <v>65</v>
      </c>
      <c r="P15">
        <v>2</v>
      </c>
      <c r="R15">
        <f>(N15*P15)</f>
        <v>130</v>
      </c>
      <c r="S15">
        <f>(J15*R15)</f>
        <v>4160</v>
      </c>
      <c r="T15" s="2">
        <f>(L15*R15)</f>
        <v>8320</v>
      </c>
    </row>
    <row r="17" spans="1:20" ht="15">
      <c r="A17" t="s">
        <v>20</v>
      </c>
      <c r="C17" t="s">
        <v>21</v>
      </c>
      <c r="F17" t="s">
        <v>4</v>
      </c>
      <c r="J17">
        <v>32</v>
      </c>
      <c r="L17" s="2">
        <v>95.4</v>
      </c>
      <c r="N17">
        <v>65</v>
      </c>
      <c r="P17">
        <v>4</v>
      </c>
      <c r="R17">
        <f>(N17*P17)</f>
        <v>260</v>
      </c>
      <c r="S17">
        <f>(J17*R17)</f>
        <v>8320</v>
      </c>
      <c r="T17" s="2">
        <f>(L17*R17)</f>
        <v>24804</v>
      </c>
    </row>
    <row r="19" spans="1:20" ht="15">
      <c r="A19" t="s">
        <v>23</v>
      </c>
      <c r="C19" t="s">
        <v>22</v>
      </c>
      <c r="F19" t="s">
        <v>4</v>
      </c>
      <c r="J19" s="4">
        <v>32</v>
      </c>
      <c r="L19" s="2">
        <v>83.4</v>
      </c>
      <c r="N19">
        <v>65</v>
      </c>
      <c r="P19">
        <v>2</v>
      </c>
      <c r="R19">
        <f>(N19*P19)</f>
        <v>130</v>
      </c>
      <c r="S19">
        <f>(J19*R19)</f>
        <v>4160</v>
      </c>
      <c r="T19" s="2">
        <f>(L19*R19)</f>
        <v>10842</v>
      </c>
    </row>
    <row r="21" spans="1:20" ht="15">
      <c r="A21" t="s">
        <v>25</v>
      </c>
      <c r="C21" t="s">
        <v>24</v>
      </c>
      <c r="F21" t="s">
        <v>26</v>
      </c>
      <c r="J21">
        <v>22</v>
      </c>
      <c r="L21" s="2">
        <v>51</v>
      </c>
      <c r="N21">
        <v>88</v>
      </c>
      <c r="P21">
        <v>4</v>
      </c>
      <c r="R21">
        <f>(N21*P21)</f>
        <v>352</v>
      </c>
      <c r="S21">
        <f>(J21*R21)</f>
        <v>7744</v>
      </c>
      <c r="T21" s="2">
        <f>(L21*R21)</f>
        <v>17952</v>
      </c>
    </row>
    <row r="33" spans="16:20" ht="15">
      <c r="P33" s="3" t="s">
        <v>34</v>
      </c>
      <c r="Q33" s="3"/>
      <c r="R33" s="3" t="s">
        <v>35</v>
      </c>
      <c r="S33" s="3" t="s">
        <v>36</v>
      </c>
      <c r="T33" s="3" t="s">
        <v>29</v>
      </c>
    </row>
    <row r="34" spans="1:20" ht="15">
      <c r="A34" t="s">
        <v>29</v>
      </c>
      <c r="P34" s="3">
        <f>SUM(P7:P32)</f>
        <v>20</v>
      </c>
      <c r="Q34" s="3"/>
      <c r="R34" s="3">
        <f>SUM(R7:R30)</f>
        <v>1392</v>
      </c>
      <c r="S34" s="3">
        <f>SUM(S7:S30)</f>
        <v>41024</v>
      </c>
      <c r="T34" s="5">
        <f>SUM(T7:T30)</f>
        <v>103674</v>
      </c>
    </row>
    <row r="36" spans="1:20" ht="15">
      <c r="A36" t="s">
        <v>30</v>
      </c>
      <c r="S36" s="3" t="s">
        <v>37</v>
      </c>
      <c r="T36" s="5">
        <f>(T34*0.035)</f>
        <v>3628.59</v>
      </c>
    </row>
    <row r="38" spans="1:20" ht="15">
      <c r="A38" t="s">
        <v>31</v>
      </c>
      <c r="C38" t="s">
        <v>32</v>
      </c>
      <c r="S38" s="3" t="s">
        <v>38</v>
      </c>
      <c r="T38" s="5">
        <v>4788.75</v>
      </c>
    </row>
    <row r="42" spans="1:20" ht="15.75">
      <c r="A42" t="s">
        <v>27</v>
      </c>
      <c r="S42" s="3" t="s">
        <v>27</v>
      </c>
      <c r="T42" s="6">
        <f>SUM(T34:T41)</f>
        <v>112091.34</v>
      </c>
    </row>
    <row r="45" spans="3:20" ht="15">
      <c r="C45" t="s">
        <v>39</v>
      </c>
      <c r="G45" t="s">
        <v>40</v>
      </c>
      <c r="S45" s="3" t="s">
        <v>48</v>
      </c>
      <c r="T45" s="8">
        <v>19286.4</v>
      </c>
    </row>
    <row r="46" ht="15">
      <c r="G46" t="s">
        <v>41</v>
      </c>
    </row>
    <row r="47" spans="7:20" ht="15.75">
      <c r="G47" t="s">
        <v>42</v>
      </c>
      <c r="S47" s="7" t="s">
        <v>49</v>
      </c>
      <c r="T47" s="6">
        <f>(T42/T45)</f>
        <v>5.811936908909905</v>
      </c>
    </row>
    <row r="48" spans="7:12" ht="15">
      <c r="G48" s="3" t="s">
        <v>43</v>
      </c>
      <c r="H48" s="3"/>
      <c r="I48" s="3"/>
      <c r="J48" s="3"/>
      <c r="K48" s="3"/>
      <c r="L48" s="3"/>
    </row>
    <row r="50" ht="15">
      <c r="G50" t="s">
        <v>44</v>
      </c>
    </row>
    <row r="51" ht="15">
      <c r="G51" t="s">
        <v>45</v>
      </c>
    </row>
    <row r="52" spans="7:10" ht="15">
      <c r="G52" s="3" t="s">
        <v>46</v>
      </c>
      <c r="H52" s="3"/>
      <c r="I52" s="3"/>
      <c r="J52" s="3"/>
    </row>
    <row r="55" spans="7:14" ht="15.75">
      <c r="G55" s="7" t="s">
        <v>47</v>
      </c>
      <c r="H55" s="7"/>
      <c r="I55" s="7"/>
      <c r="J55" s="7"/>
      <c r="K55" s="3"/>
      <c r="L55" s="3"/>
      <c r="M55" s="3"/>
      <c r="N55" s="3"/>
    </row>
  </sheetData>
  <sheetProtection/>
  <printOptions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EZ Tech, 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Elliot Moroz</dc:creator>
  <cp:keywords/>
  <dc:description/>
  <cp:lastModifiedBy>Elliot Moroz</cp:lastModifiedBy>
  <dcterms:created xsi:type="dcterms:W3CDTF">2009-03-01T03:26:44Z</dcterms:created>
  <dcterms:modified xsi:type="dcterms:W3CDTF">2009-03-01T20:21:35Z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